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ademic Initiatives\MiM\Accreditation\Speaker Audits &amp; Session Matrix 2025-26\"/>
    </mc:Choice>
  </mc:AlternateContent>
  <xr:revisionPtr revIDLastSave="0" documentId="13_ncr:1_{3C6E98F0-2BFF-4B6F-A2BB-E31E0CB87B2F}" xr6:coauthVersionLast="47" xr6:coauthVersionMax="47" xr10:uidLastSave="{00000000-0000-0000-0000-000000000000}"/>
  <workbookProtection workbookAlgorithmName="SHA-512" workbookHashValue="L5zIIoxp1K5bQUwTlJItcuG6TUVwqzP/SB0d3l5u+7vmu0axISmwFyDbwjOJGu/kfyQIRS6sEZl1fDvnY6MMeQ==" workbookSaltValue="/4mqEahv2eTGHR3cuYtsTg==" workbookSpinCount="100000" lockStructure="1"/>
  <bookViews>
    <workbookView xWindow="-110" yWindow="-110" windowWidth="19420" windowHeight="11500" xr2:uid="{6E1679EC-965C-4213-83FB-5D682F4C5691}"/>
  </bookViews>
  <sheets>
    <sheet name="v1" sheetId="3" r:id="rId1"/>
  </sheets>
  <definedNames>
    <definedName name="_xlnm.Print_Area" localSheetId="0">'v1'!$A$1:$N$27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3" l="1"/>
  <c r="L19" i="3"/>
  <c r="M19" i="3"/>
  <c r="N19" i="3"/>
  <c r="K20" i="3"/>
  <c r="L20" i="3"/>
  <c r="M20" i="3"/>
  <c r="N20" i="3"/>
  <c r="K21" i="3"/>
  <c r="L21" i="3"/>
  <c r="M21" i="3"/>
  <c r="N21" i="3"/>
  <c r="N12" i="3" l="1"/>
  <c r="M12" i="3"/>
  <c r="L12" i="3"/>
  <c r="K12" i="3"/>
  <c r="L13" i="3" l="1"/>
  <c r="M13" i="3"/>
  <c r="N13" i="3"/>
  <c r="K13" i="3"/>
  <c r="N18" i="3" l="1"/>
  <c r="M18" i="3"/>
  <c r="L18" i="3"/>
  <c r="K18" i="3"/>
  <c r="N10" i="3" l="1"/>
  <c r="N15" i="3"/>
  <c r="L8" i="3"/>
  <c r="M8" i="3"/>
  <c r="N8" i="3"/>
  <c r="L10" i="3"/>
  <c r="M10" i="3"/>
  <c r="L11" i="3"/>
  <c r="M11" i="3"/>
  <c r="N11" i="3"/>
  <c r="L14" i="3"/>
  <c r="M14" i="3"/>
  <c r="N14" i="3"/>
  <c r="L15" i="3"/>
  <c r="M15" i="3"/>
  <c r="L16" i="3"/>
  <c r="M16" i="3"/>
  <c r="N16" i="3"/>
  <c r="L17" i="3"/>
  <c r="M17" i="3"/>
  <c r="N17" i="3"/>
  <c r="N9" i="3"/>
  <c r="M9" i="3"/>
  <c r="L9" i="3"/>
  <c r="K9" i="3"/>
  <c r="K8" i="3"/>
  <c r="K10" i="3"/>
  <c r="K11" i="3"/>
  <c r="K14" i="3"/>
  <c r="K15" i="3"/>
  <c r="K16" i="3"/>
  <c r="K17" i="3"/>
  <c r="N23" i="3" l="1"/>
  <c r="M23" i="3"/>
  <c r="L23" i="3"/>
  <c r="K23" i="3"/>
  <c r="J23" i="3" l="1"/>
</calcChain>
</file>

<file path=xl/sharedStrings.xml><?xml version="1.0" encoding="utf-8"?>
<sst xmlns="http://schemas.openxmlformats.org/spreadsheetml/2006/main" count="47" uniqueCount="33">
  <si>
    <t>Seminar</t>
  </si>
  <si>
    <t>Workshop</t>
  </si>
  <si>
    <t>POINTS AVAILBLE</t>
  </si>
  <si>
    <t>Attended
y/n</t>
  </si>
  <si>
    <t>POINTS RECEIVED</t>
  </si>
  <si>
    <t>TOTAL POINTS RECEIVED</t>
  </si>
  <si>
    <t>MODULE</t>
  </si>
  <si>
    <t xml:space="preserve">Applicant: </t>
  </si>
  <si>
    <t>MINIMUM TOTAL POINTS NEEDED</t>
  </si>
  <si>
    <t>Reflection
y/n</t>
  </si>
  <si>
    <t>Self</t>
  </si>
  <si>
    <t>Team</t>
  </si>
  <si>
    <t>Corporate responsibility</t>
  </si>
  <si>
    <t>Systems leadership</t>
  </si>
  <si>
    <t>Date final reflection submitted:</t>
  </si>
  <si>
    <t>Date</t>
  </si>
  <si>
    <t xml:space="preserve">Shadowing Programme </t>
  </si>
  <si>
    <t>Managing conflict with colleagues</t>
  </si>
  <si>
    <t>One day</t>
  </si>
  <si>
    <t xml:space="preserve">Leadership and Culture </t>
  </si>
  <si>
    <t>The Past Present and Future of the NHS: Can we keep the NHS?</t>
  </si>
  <si>
    <t>Update from the USA: Turmoil and Innovation in Health Care</t>
  </si>
  <si>
    <t>Brick Hospital</t>
  </si>
  <si>
    <t>Economics and Health: Where is the value in that?</t>
  </si>
  <si>
    <t>How does NICE assess value and how is that changing</t>
  </si>
  <si>
    <t>The Chief Medical Officer Role in the modern NHS</t>
  </si>
  <si>
    <t>Update from the UK: The 10-year plan and more</t>
  </si>
  <si>
    <t>Getting the Best from Yourself and Others</t>
  </si>
  <si>
    <t>Leading and Working in Health Care Teams: The Why, How, and When</t>
  </si>
  <si>
    <t>Hybrid</t>
  </si>
  <si>
    <t>Management in Medicine Accreditation Score Sheet 2025-26</t>
  </si>
  <si>
    <t>Equality, diversity and inclusion in the NHS: Looking inward, outward and around</t>
  </si>
  <si>
    <t>From health service problem to improvement – intervening in complex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</si>
</sst>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2" borderId="2" xfId="0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 wrapText="1"/>
    </xf>
    <xf numFmtId="15" fontId="2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901425</xdr:colOff>
      <xdr:row>0</xdr:row>
      <xdr:rowOff>55218</xdr:rowOff>
    </xdr:from>
    <xdr:to>
      <xdr:col>13</xdr:col>
      <xdr:colOff>673653</xdr:colOff>
      <xdr:row>2</xdr:row>
      <xdr:rowOff>365098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77CD1-EE98-4DBD-87EA-F93E751F5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3816" y="55218"/>
          <a:ext cx="4669878" cy="1311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2870</xdr:rowOff>
    </xdr:from>
    <xdr:to>
      <xdr:col>2</xdr:col>
      <xdr:colOff>249746</xdr:colOff>
      <xdr:row>26</xdr:row>
      <xdr:rowOff>133985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B5BC89-AC17-4415-B8C8-91B2DE80E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23120"/>
          <a:ext cx="4246907" cy="1902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CD83-8BE3-4CDD-8EE0-51D93E27DCAD}">
  <sheetPr codeName="Sheet1">
    <pageSetUpPr fitToPage="1"/>
  </sheetPr>
  <dimension ref="A1:R41"/>
  <sheetViews>
    <sheetView showGridLines="0" tabSelected="1" zoomScale="69" zoomScaleNormal="69" zoomScaleSheetLayoutView="44" workbookViewId="0">
      <selection activeCell="C3" sqref="C3:H3"/>
    </sheetView>
  </sheetViews>
  <sheetFormatPr defaultColWidth="9.36328125" defaultRowHeight="14.5" x14ac:dyDescent="0.35"/>
  <cols>
    <col min="1" max="1" width="6.36328125" style="21" customWidth="1"/>
    <col min="2" max="2" width="53.6328125" style="4" customWidth="1"/>
    <col min="3" max="3" width="14.6328125" style="37" customWidth="1"/>
    <col min="4" max="4" width="11" style="37" customWidth="1"/>
    <col min="5" max="6" width="12.54296875" style="4" customWidth="1"/>
    <col min="7" max="7" width="17" style="4" customWidth="1"/>
    <col min="8" max="8" width="12.54296875" style="4" customWidth="1"/>
    <col min="9" max="10" width="15.6328125" style="4" customWidth="1"/>
    <col min="11" max="12" width="12.54296875" style="4" customWidth="1"/>
    <col min="13" max="13" width="16" style="4" customWidth="1"/>
    <col min="14" max="14" width="12.54296875" style="4" customWidth="1"/>
    <col min="15" max="16" width="8.6328125" style="4" customWidth="1"/>
    <col min="17" max="17" width="13.36328125" style="4" customWidth="1"/>
    <col min="18" max="18" width="9.36328125" style="4" bestFit="1" customWidth="1"/>
    <col min="19" max="16384" width="9.36328125" style="5"/>
  </cols>
  <sheetData>
    <row r="1" spans="1:14" ht="39" customHeight="1" x14ac:dyDescent="0.3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39" customHeight="1" x14ac:dyDescent="0.35">
      <c r="A2" s="53" t="s">
        <v>30</v>
      </c>
      <c r="B2" s="53"/>
      <c r="C2" s="54"/>
      <c r="D2" s="54"/>
      <c r="E2" s="54"/>
      <c r="F2" s="54"/>
      <c r="G2" s="54"/>
      <c r="H2" s="54"/>
      <c r="I2" s="53"/>
      <c r="J2" s="53"/>
      <c r="K2" s="53"/>
      <c r="L2" s="53"/>
      <c r="M2" s="53"/>
      <c r="N2" s="53"/>
    </row>
    <row r="3" spans="1:14" ht="39" customHeight="1" x14ac:dyDescent="0.35">
      <c r="A3" s="51" t="s">
        <v>7</v>
      </c>
      <c r="B3" s="52"/>
      <c r="C3" s="60"/>
      <c r="D3" s="60"/>
      <c r="E3" s="60"/>
      <c r="F3" s="60"/>
      <c r="G3" s="60"/>
      <c r="H3" s="60"/>
      <c r="I3" s="3"/>
      <c r="J3" s="3"/>
      <c r="K3" s="2"/>
      <c r="L3" s="2"/>
      <c r="M3" s="2"/>
      <c r="N3" s="2"/>
    </row>
    <row r="4" spans="1:14" ht="39" customHeight="1" x14ac:dyDescent="0.35">
      <c r="A4" s="51" t="s">
        <v>14</v>
      </c>
      <c r="B4" s="52"/>
      <c r="C4" s="60"/>
      <c r="D4" s="60"/>
      <c r="E4" s="60"/>
      <c r="F4" s="60"/>
      <c r="G4" s="60"/>
      <c r="H4" s="60"/>
      <c r="I4" s="3"/>
      <c r="J4" s="3"/>
      <c r="K4" s="2"/>
      <c r="L4" s="2"/>
      <c r="M4" s="2"/>
      <c r="N4" s="2"/>
    </row>
    <row r="5" spans="1:14" ht="18" customHeight="1" x14ac:dyDescent="0.35">
      <c r="A5" s="47"/>
      <c r="B5" s="47"/>
      <c r="C5" s="55"/>
      <c r="D5" s="55"/>
      <c r="E5" s="55"/>
      <c r="F5" s="55"/>
      <c r="G5" s="55"/>
      <c r="H5" s="55"/>
      <c r="I5" s="47"/>
      <c r="J5" s="47"/>
      <c r="K5" s="47"/>
      <c r="L5" s="47"/>
      <c r="M5" s="47"/>
      <c r="N5" s="47"/>
    </row>
    <row r="6" spans="1:14" s="11" customFormat="1" ht="37.5" customHeight="1" x14ac:dyDescent="0.35">
      <c r="A6" s="6"/>
      <c r="B6" s="7" t="s">
        <v>6</v>
      </c>
      <c r="C6" s="8"/>
      <c r="D6" s="9"/>
      <c r="E6" s="57" t="s">
        <v>2</v>
      </c>
      <c r="F6" s="57"/>
      <c r="G6" s="57"/>
      <c r="H6" s="57"/>
      <c r="I6" s="10" t="s">
        <v>3</v>
      </c>
      <c r="J6" s="10" t="s">
        <v>9</v>
      </c>
      <c r="K6" s="56" t="s">
        <v>4</v>
      </c>
      <c r="L6" s="56"/>
      <c r="M6" s="56"/>
      <c r="N6" s="56"/>
    </row>
    <row r="7" spans="1:14" s="11" customFormat="1" ht="37.5" customHeight="1" x14ac:dyDescent="0.35">
      <c r="A7" s="6"/>
      <c r="B7" s="12"/>
      <c r="C7" s="13" t="s">
        <v>15</v>
      </c>
      <c r="D7" s="14"/>
      <c r="E7" s="9" t="s">
        <v>10</v>
      </c>
      <c r="F7" s="9" t="s">
        <v>11</v>
      </c>
      <c r="G7" s="9" t="s">
        <v>12</v>
      </c>
      <c r="H7" s="9" t="s">
        <v>13</v>
      </c>
      <c r="I7" s="10"/>
      <c r="J7" s="10"/>
      <c r="K7" s="15" t="s">
        <v>10</v>
      </c>
      <c r="L7" s="15" t="s">
        <v>11</v>
      </c>
      <c r="M7" s="15" t="s">
        <v>12</v>
      </c>
      <c r="N7" s="15" t="s">
        <v>13</v>
      </c>
    </row>
    <row r="8" spans="1:14" s="18" customFormat="1" ht="37.5" customHeight="1" x14ac:dyDescent="0.35">
      <c r="A8" s="16">
        <v>1</v>
      </c>
      <c r="B8" s="38" t="s">
        <v>16</v>
      </c>
      <c r="C8" s="39"/>
      <c r="D8" s="40" t="s">
        <v>18</v>
      </c>
      <c r="E8" s="41">
        <v>1</v>
      </c>
      <c r="F8" s="41">
        <v>3</v>
      </c>
      <c r="G8" s="41">
        <v>2</v>
      </c>
      <c r="H8" s="41">
        <v>2</v>
      </c>
      <c r="I8" s="1"/>
      <c r="J8" s="1"/>
      <c r="K8" s="17">
        <f t="shared" ref="K8:K19" si="0">IF($J8="y",(E8),(0))</f>
        <v>0</v>
      </c>
      <c r="L8" s="17">
        <f t="shared" ref="L8:L20" si="1">IF($J8="y",(F8),(0))</f>
        <v>0</v>
      </c>
      <c r="M8" s="17">
        <f t="shared" ref="M8:M20" si="2">IF($J8="y",(G8),(0))</f>
        <v>0</v>
      </c>
      <c r="N8" s="17">
        <f t="shared" ref="N8:N20" si="3">IF($J8="y",(H8),(0))</f>
        <v>0</v>
      </c>
    </row>
    <row r="9" spans="1:14" s="18" customFormat="1" ht="37.5" customHeight="1" x14ac:dyDescent="0.35">
      <c r="A9" s="16">
        <v>2</v>
      </c>
      <c r="B9" s="38" t="s">
        <v>20</v>
      </c>
      <c r="C9" s="39">
        <v>45957</v>
      </c>
      <c r="D9" s="40" t="s">
        <v>0</v>
      </c>
      <c r="E9" s="42">
        <v>0</v>
      </c>
      <c r="F9" s="42">
        <v>0.5</v>
      </c>
      <c r="G9" s="42">
        <v>1</v>
      </c>
      <c r="H9" s="42">
        <v>1</v>
      </c>
      <c r="I9" s="1"/>
      <c r="J9" s="1"/>
      <c r="K9" s="17">
        <f>IF($J9="y",(E9),(0))</f>
        <v>0</v>
      </c>
      <c r="L9" s="17">
        <f>IF($J9="y",(F9),(0))</f>
        <v>0</v>
      </c>
      <c r="M9" s="17">
        <f>IF($J9="y",(G9),(0))</f>
        <v>0</v>
      </c>
      <c r="N9" s="17">
        <f>IF($J9="y",(H9),(0))</f>
        <v>0</v>
      </c>
    </row>
    <row r="10" spans="1:14" s="18" customFormat="1" ht="37.5" customHeight="1" x14ac:dyDescent="0.35">
      <c r="A10" s="16">
        <v>3</v>
      </c>
      <c r="B10" s="43" t="s">
        <v>19</v>
      </c>
      <c r="C10" s="39">
        <v>45983</v>
      </c>
      <c r="D10" s="40" t="s">
        <v>1</v>
      </c>
      <c r="E10" s="42">
        <v>1</v>
      </c>
      <c r="F10" s="42">
        <v>2</v>
      </c>
      <c r="G10" s="42">
        <v>3</v>
      </c>
      <c r="H10" s="42">
        <v>3</v>
      </c>
      <c r="I10" s="1"/>
      <c r="J10" s="1"/>
      <c r="K10" s="17">
        <f t="shared" si="0"/>
        <v>0</v>
      </c>
      <c r="L10" s="17">
        <f t="shared" si="1"/>
        <v>0</v>
      </c>
      <c r="M10" s="17">
        <f t="shared" si="2"/>
        <v>0</v>
      </c>
      <c r="N10" s="17">
        <f>IF($J10="y",(H10),(0))</f>
        <v>0</v>
      </c>
    </row>
    <row r="11" spans="1:14" s="18" customFormat="1" ht="37.5" customHeight="1" x14ac:dyDescent="0.35">
      <c r="A11" s="16">
        <v>4</v>
      </c>
      <c r="B11" s="38" t="s">
        <v>21</v>
      </c>
      <c r="C11" s="39">
        <v>46041</v>
      </c>
      <c r="D11" s="40" t="s">
        <v>0</v>
      </c>
      <c r="E11" s="44">
        <v>1.5</v>
      </c>
      <c r="F11" s="44">
        <v>1.5</v>
      </c>
      <c r="G11" s="44">
        <v>1.5</v>
      </c>
      <c r="H11" s="44">
        <v>1.5</v>
      </c>
      <c r="I11" s="1"/>
      <c r="J11" s="1"/>
      <c r="K11" s="17">
        <f t="shared" si="0"/>
        <v>0</v>
      </c>
      <c r="L11" s="17">
        <f t="shared" si="1"/>
        <v>0</v>
      </c>
      <c r="M11" s="17">
        <f t="shared" si="2"/>
        <v>0</v>
      </c>
      <c r="N11" s="17">
        <f t="shared" si="3"/>
        <v>0</v>
      </c>
    </row>
    <row r="12" spans="1:14" s="18" customFormat="1" ht="37.5" customHeight="1" x14ac:dyDescent="0.35">
      <c r="A12" s="16">
        <v>5</v>
      </c>
      <c r="B12" s="38" t="s">
        <v>22</v>
      </c>
      <c r="C12" s="39">
        <v>46053</v>
      </c>
      <c r="D12" s="40" t="s">
        <v>1</v>
      </c>
      <c r="E12" s="42">
        <v>2</v>
      </c>
      <c r="F12" s="42">
        <v>2</v>
      </c>
      <c r="G12" s="42">
        <v>2</v>
      </c>
      <c r="H12" s="42">
        <v>2</v>
      </c>
      <c r="I12" s="1"/>
      <c r="J12" s="1"/>
      <c r="K12" s="17">
        <f t="shared" ref="K12" si="4">IF($J12="y",(E12),(0))</f>
        <v>0</v>
      </c>
      <c r="L12" s="17">
        <f t="shared" si="1"/>
        <v>0</v>
      </c>
      <c r="M12" s="17">
        <f t="shared" si="2"/>
        <v>0</v>
      </c>
      <c r="N12" s="17">
        <f t="shared" si="3"/>
        <v>0</v>
      </c>
    </row>
    <row r="13" spans="1:14" s="18" customFormat="1" ht="37.5" customHeight="1" x14ac:dyDescent="0.35">
      <c r="A13" s="16">
        <v>6</v>
      </c>
      <c r="B13" s="38" t="s">
        <v>23</v>
      </c>
      <c r="C13" s="39">
        <v>46067</v>
      </c>
      <c r="D13" s="40" t="s">
        <v>1</v>
      </c>
      <c r="E13" s="42">
        <v>1</v>
      </c>
      <c r="F13" s="42">
        <v>2</v>
      </c>
      <c r="G13" s="42">
        <v>3</v>
      </c>
      <c r="H13" s="42">
        <v>3</v>
      </c>
      <c r="I13" s="1"/>
      <c r="J13" s="1"/>
      <c r="K13" s="17">
        <f t="shared" si="0"/>
        <v>0</v>
      </c>
      <c r="L13" s="17">
        <f t="shared" ref="L13" si="5">IF($J13="y",(F13),(0))</f>
        <v>0</v>
      </c>
      <c r="M13" s="17">
        <f t="shared" ref="M13" si="6">IF($J13="y",(G13),(0))</f>
        <v>0</v>
      </c>
      <c r="N13" s="17">
        <f t="shared" ref="N13" si="7">IF($J13="y",(H13),(0))</f>
        <v>0</v>
      </c>
    </row>
    <row r="14" spans="1:14" s="18" customFormat="1" ht="37.5" customHeight="1" x14ac:dyDescent="0.35">
      <c r="A14" s="16">
        <v>7</v>
      </c>
      <c r="B14" s="43" t="s">
        <v>24</v>
      </c>
      <c r="C14" s="39">
        <v>46076</v>
      </c>
      <c r="D14" s="40" t="s">
        <v>0</v>
      </c>
      <c r="E14" s="44">
        <v>0.5</v>
      </c>
      <c r="F14" s="44">
        <v>0.5</v>
      </c>
      <c r="G14" s="44">
        <v>0.5</v>
      </c>
      <c r="H14" s="44">
        <v>0.5</v>
      </c>
      <c r="I14" s="1"/>
      <c r="J14" s="1"/>
      <c r="K14" s="17">
        <f t="shared" si="0"/>
        <v>0</v>
      </c>
      <c r="L14" s="17">
        <f t="shared" si="1"/>
        <v>0</v>
      </c>
      <c r="M14" s="17">
        <f t="shared" si="2"/>
        <v>0</v>
      </c>
      <c r="N14" s="17">
        <f t="shared" si="3"/>
        <v>0</v>
      </c>
    </row>
    <row r="15" spans="1:14" s="18" customFormat="1" ht="37.5" customHeight="1" x14ac:dyDescent="0.35">
      <c r="A15" s="16">
        <v>8</v>
      </c>
      <c r="B15" s="38" t="s">
        <v>17</v>
      </c>
      <c r="C15" s="39">
        <v>46090</v>
      </c>
      <c r="D15" s="40" t="s">
        <v>0</v>
      </c>
      <c r="E15" s="42">
        <v>1</v>
      </c>
      <c r="F15" s="42">
        <v>1</v>
      </c>
      <c r="G15" s="42">
        <v>1</v>
      </c>
      <c r="H15" s="42">
        <v>1</v>
      </c>
      <c r="I15" s="1"/>
      <c r="J15" s="1"/>
      <c r="K15" s="17">
        <f t="shared" si="0"/>
        <v>0</v>
      </c>
      <c r="L15" s="17">
        <f t="shared" si="1"/>
        <v>0</v>
      </c>
      <c r="M15" s="17">
        <f t="shared" si="2"/>
        <v>0</v>
      </c>
      <c r="N15" s="17">
        <f>IF($J15="y",(H15),(0))</f>
        <v>0</v>
      </c>
    </row>
    <row r="16" spans="1:14" s="18" customFormat="1" ht="37.5" customHeight="1" x14ac:dyDescent="0.35">
      <c r="A16" s="16">
        <v>9</v>
      </c>
      <c r="B16" s="38" t="s">
        <v>31</v>
      </c>
      <c r="C16" s="39">
        <v>46102</v>
      </c>
      <c r="D16" s="40" t="s">
        <v>1</v>
      </c>
      <c r="E16" s="44">
        <v>2</v>
      </c>
      <c r="F16" s="44">
        <v>3</v>
      </c>
      <c r="G16" s="44">
        <v>2</v>
      </c>
      <c r="H16" s="44">
        <v>2</v>
      </c>
      <c r="I16" s="1"/>
      <c r="J16" s="1"/>
      <c r="K16" s="17">
        <f t="shared" si="0"/>
        <v>0</v>
      </c>
      <c r="L16" s="17">
        <f t="shared" si="1"/>
        <v>0</v>
      </c>
      <c r="M16" s="17">
        <f t="shared" si="2"/>
        <v>0</v>
      </c>
      <c r="N16" s="17">
        <f t="shared" si="3"/>
        <v>0</v>
      </c>
    </row>
    <row r="17" spans="1:18" s="18" customFormat="1" ht="37.5" customHeight="1" x14ac:dyDescent="0.35">
      <c r="A17" s="16">
        <v>10</v>
      </c>
      <c r="B17" s="38" t="s">
        <v>32</v>
      </c>
      <c r="C17" s="39">
        <v>46137</v>
      </c>
      <c r="D17" s="40" t="s">
        <v>1</v>
      </c>
      <c r="E17" s="42">
        <v>1</v>
      </c>
      <c r="F17" s="42">
        <v>2</v>
      </c>
      <c r="G17" s="42">
        <v>3</v>
      </c>
      <c r="H17" s="42">
        <v>3</v>
      </c>
      <c r="I17" s="1"/>
      <c r="J17" s="1"/>
      <c r="K17" s="17">
        <f t="shared" si="0"/>
        <v>0</v>
      </c>
      <c r="L17" s="17">
        <f t="shared" si="1"/>
        <v>0</v>
      </c>
      <c r="M17" s="17">
        <f t="shared" si="2"/>
        <v>0</v>
      </c>
      <c r="N17" s="17">
        <f t="shared" si="3"/>
        <v>0</v>
      </c>
    </row>
    <row r="18" spans="1:18" s="18" customFormat="1" ht="37.5" customHeight="1" x14ac:dyDescent="0.35">
      <c r="A18" s="16">
        <v>11</v>
      </c>
      <c r="B18" s="38" t="s">
        <v>25</v>
      </c>
      <c r="C18" s="39">
        <v>46160</v>
      </c>
      <c r="D18" s="40" t="s">
        <v>0</v>
      </c>
      <c r="E18" s="44">
        <v>1.5</v>
      </c>
      <c r="F18" s="44">
        <v>1.5</v>
      </c>
      <c r="G18" s="44">
        <v>1.5</v>
      </c>
      <c r="H18" s="44">
        <v>1.5</v>
      </c>
      <c r="I18" s="1"/>
      <c r="J18" s="1"/>
      <c r="K18" s="17">
        <f t="shared" si="0"/>
        <v>0</v>
      </c>
      <c r="L18" s="17">
        <f t="shared" si="1"/>
        <v>0</v>
      </c>
      <c r="M18" s="17">
        <f t="shared" si="2"/>
        <v>0</v>
      </c>
      <c r="N18" s="17">
        <f t="shared" si="3"/>
        <v>0</v>
      </c>
    </row>
    <row r="19" spans="1:18" s="18" customFormat="1" ht="37.5" customHeight="1" x14ac:dyDescent="0.35">
      <c r="A19" s="16">
        <v>12</v>
      </c>
      <c r="B19" s="45" t="s">
        <v>26</v>
      </c>
      <c r="C19" s="39">
        <v>46174</v>
      </c>
      <c r="D19" s="40" t="s">
        <v>29</v>
      </c>
      <c r="E19" s="42">
        <v>1.5</v>
      </c>
      <c r="F19" s="42">
        <v>1.5</v>
      </c>
      <c r="G19" s="42">
        <v>1.5</v>
      </c>
      <c r="H19" s="42">
        <v>1.5</v>
      </c>
      <c r="I19" s="1"/>
      <c r="J19" s="1"/>
      <c r="K19" s="17">
        <f t="shared" si="0"/>
        <v>0</v>
      </c>
      <c r="L19" s="17">
        <f>IF($J19="y",(F19),(0))</f>
        <v>0</v>
      </c>
      <c r="M19" s="17">
        <f>IF($J19="y",(G19),(0))</f>
        <v>0</v>
      </c>
      <c r="N19" s="17">
        <f t="shared" si="3"/>
        <v>0</v>
      </c>
    </row>
    <row r="20" spans="1:18" s="18" customFormat="1" ht="37.5" customHeight="1" x14ac:dyDescent="0.35">
      <c r="A20" s="16">
        <v>13</v>
      </c>
      <c r="B20" s="46" t="s">
        <v>27</v>
      </c>
      <c r="C20" s="39">
        <v>46186</v>
      </c>
      <c r="D20" s="40" t="s">
        <v>1</v>
      </c>
      <c r="E20" s="42">
        <v>3</v>
      </c>
      <c r="F20" s="42">
        <v>3</v>
      </c>
      <c r="G20" s="42">
        <v>0</v>
      </c>
      <c r="H20" s="42">
        <v>0</v>
      </c>
      <c r="I20" s="1"/>
      <c r="J20" s="1"/>
      <c r="K20" s="17">
        <f>IF($J20="y",(E20),(0))</f>
        <v>0</v>
      </c>
      <c r="L20" s="17">
        <f t="shared" si="1"/>
        <v>0</v>
      </c>
      <c r="M20" s="17">
        <f t="shared" si="2"/>
        <v>0</v>
      </c>
      <c r="N20" s="17">
        <f t="shared" si="3"/>
        <v>0</v>
      </c>
    </row>
    <row r="21" spans="1:18" s="18" customFormat="1" ht="37.5" customHeight="1" x14ac:dyDescent="0.35">
      <c r="A21" s="16">
        <v>14</v>
      </c>
      <c r="B21" s="43" t="s">
        <v>28</v>
      </c>
      <c r="C21" s="39">
        <v>46200</v>
      </c>
      <c r="D21" s="40" t="s">
        <v>1</v>
      </c>
      <c r="E21" s="44">
        <v>2</v>
      </c>
      <c r="F21" s="44">
        <v>2</v>
      </c>
      <c r="G21" s="44">
        <v>3</v>
      </c>
      <c r="H21" s="44">
        <v>2</v>
      </c>
      <c r="I21" s="1"/>
      <c r="J21" s="1"/>
      <c r="K21" s="17">
        <f>IF($J21="y",(E21),(0))</f>
        <v>0</v>
      </c>
      <c r="L21" s="17">
        <f>IF($J21="y",(F21),(0))</f>
        <v>0</v>
      </c>
      <c r="M21" s="17">
        <f>IF($J21="y",(G21),(0))</f>
        <v>0</v>
      </c>
      <c r="N21" s="17">
        <f>IF($J21="y",(H21),(0))</f>
        <v>0</v>
      </c>
    </row>
    <row r="22" spans="1:18" s="18" customFormat="1" ht="22.5" customHeight="1" x14ac:dyDescent="0.35">
      <c r="A22" s="20"/>
      <c r="B22" s="49"/>
      <c r="C22" s="49"/>
      <c r="D22" s="49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4"/>
      <c r="P22" s="4"/>
      <c r="Q22" s="4"/>
      <c r="R22" s="4"/>
    </row>
    <row r="23" spans="1:18" s="18" customFormat="1" ht="55.25" customHeight="1" x14ac:dyDescent="0.35">
      <c r="A23" s="21"/>
      <c r="B23" s="22"/>
      <c r="C23" s="23"/>
      <c r="D23" s="22"/>
      <c r="E23" s="58" t="s">
        <v>5</v>
      </c>
      <c r="F23" s="58"/>
      <c r="G23" s="58"/>
      <c r="H23" s="58"/>
      <c r="I23" s="58"/>
      <c r="J23" s="24">
        <f>SUM(K23:N23)</f>
        <v>0</v>
      </c>
      <c r="K23" s="24">
        <f>SUM(K8:K21)</f>
        <v>0</v>
      </c>
      <c r="L23" s="24">
        <f>SUM(L8:L21)</f>
        <v>0</v>
      </c>
      <c r="M23" s="24">
        <f>SUM(M8:M21)</f>
        <v>0</v>
      </c>
      <c r="N23" s="24">
        <f>SUM(N8:N21)</f>
        <v>0</v>
      </c>
    </row>
    <row r="24" spans="1:18" s="18" customFormat="1" ht="55.25" customHeight="1" x14ac:dyDescent="0.35">
      <c r="A24" s="21"/>
      <c r="B24" s="22"/>
      <c r="C24" s="23"/>
      <c r="D24" s="22"/>
      <c r="E24" s="59" t="s">
        <v>8</v>
      </c>
      <c r="F24" s="59"/>
      <c r="G24" s="59"/>
      <c r="H24" s="59"/>
      <c r="I24" s="59"/>
      <c r="J24" s="19">
        <v>70</v>
      </c>
      <c r="K24" s="19">
        <v>16</v>
      </c>
      <c r="L24" s="19">
        <v>16</v>
      </c>
      <c r="M24" s="19">
        <v>16</v>
      </c>
      <c r="N24" s="19">
        <v>16</v>
      </c>
    </row>
    <row r="25" spans="1:18" s="18" customFormat="1" x14ac:dyDescent="0.35">
      <c r="A25" s="25"/>
      <c r="B25" s="26"/>
      <c r="C25" s="2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"/>
      <c r="P25" s="4"/>
      <c r="Q25" s="4"/>
      <c r="R25" s="4"/>
    </row>
    <row r="26" spans="1:18" s="18" customFormat="1" x14ac:dyDescent="0.35">
      <c r="A26" s="25"/>
      <c r="B26" s="26"/>
      <c r="C26" s="2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"/>
      <c r="P26" s="4"/>
      <c r="Q26" s="4"/>
      <c r="R26" s="4"/>
    </row>
    <row r="27" spans="1:18" s="18" customFormat="1" x14ac:dyDescent="0.35">
      <c r="A27" s="25"/>
      <c r="B27" s="26"/>
      <c r="C27" s="2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"/>
      <c r="P27" s="4"/>
      <c r="Q27" s="4"/>
      <c r="R27" s="4"/>
    </row>
    <row r="28" spans="1:18" s="18" customFormat="1" x14ac:dyDescent="0.35">
      <c r="A28" s="25"/>
      <c r="B28" s="20"/>
      <c r="C28" s="25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"/>
      <c r="P28" s="4"/>
      <c r="Q28" s="4"/>
      <c r="R28" s="4"/>
    </row>
    <row r="29" spans="1:18" s="18" customFormat="1" x14ac:dyDescent="0.35">
      <c r="A29" s="25"/>
      <c r="B29" s="20"/>
      <c r="C29" s="25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4"/>
      <c r="P29" s="4"/>
      <c r="Q29" s="4"/>
      <c r="R29" s="4"/>
    </row>
    <row r="30" spans="1:18" s="18" customFormat="1" x14ac:dyDescent="0.35">
      <c r="A30" s="25"/>
      <c r="B30" s="20"/>
      <c r="C30" s="25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4"/>
      <c r="P30" s="4"/>
      <c r="Q30" s="4"/>
      <c r="R30" s="4"/>
    </row>
    <row r="31" spans="1:18" s="18" customFormat="1" x14ac:dyDescent="0.35">
      <c r="A31" s="25"/>
      <c r="B31" s="20"/>
      <c r="C31" s="25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4"/>
      <c r="P31" s="4"/>
      <c r="Q31" s="4"/>
      <c r="R31" s="4"/>
    </row>
    <row r="32" spans="1:18" s="18" customFormat="1" ht="13.5" customHeight="1" x14ac:dyDescent="0.35">
      <c r="A32" s="25"/>
      <c r="B32" s="20"/>
      <c r="C32" s="25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4"/>
      <c r="P32" s="4"/>
      <c r="Q32" s="4"/>
      <c r="R32" s="4"/>
    </row>
    <row r="33" spans="1:18" s="18" customFormat="1" ht="15" hidden="1" customHeight="1" x14ac:dyDescent="0.35">
      <c r="A33" s="25"/>
      <c r="B33" s="20"/>
      <c r="C33" s="25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"/>
      <c r="P33" s="4"/>
      <c r="Q33" s="4"/>
      <c r="R33" s="4"/>
    </row>
    <row r="34" spans="1:18" s="18" customFormat="1" x14ac:dyDescent="0.35">
      <c r="A34" s="25"/>
      <c r="B34" s="20"/>
      <c r="C34" s="25"/>
      <c r="D34" s="28"/>
      <c r="E34" s="28"/>
      <c r="F34" s="28"/>
      <c r="G34" s="28"/>
      <c r="H34" s="28"/>
      <c r="I34" s="4"/>
      <c r="J34" s="4"/>
      <c r="K34" s="29"/>
      <c r="L34" s="31"/>
      <c r="M34" s="32"/>
      <c r="N34" s="32"/>
      <c r="O34" s="4"/>
      <c r="P34" s="4"/>
      <c r="Q34" s="4"/>
      <c r="R34" s="4"/>
    </row>
    <row r="35" spans="1:18" s="18" customFormat="1" x14ac:dyDescent="0.35">
      <c r="A35" s="25"/>
      <c r="B35" s="20"/>
      <c r="C35" s="25"/>
      <c r="D35" s="28"/>
      <c r="E35" s="29"/>
      <c r="F35" s="30"/>
      <c r="G35" s="4"/>
      <c r="H35" s="4"/>
      <c r="I35" s="4"/>
      <c r="J35" s="4"/>
      <c r="K35" s="29"/>
      <c r="L35" s="31"/>
      <c r="M35" s="32"/>
      <c r="N35" s="32"/>
      <c r="O35" s="4"/>
      <c r="P35" s="4"/>
      <c r="Q35" s="4"/>
      <c r="R35" s="4"/>
    </row>
    <row r="36" spans="1:18" s="18" customFormat="1" x14ac:dyDescent="0.35">
      <c r="A36" s="25"/>
      <c r="B36" s="20"/>
      <c r="C36" s="25"/>
      <c r="D36" s="28"/>
      <c r="E36" s="29"/>
      <c r="F36" s="30"/>
      <c r="G36" s="4"/>
      <c r="H36" s="4"/>
      <c r="I36" s="4"/>
      <c r="J36" s="4"/>
      <c r="K36" s="29"/>
      <c r="L36" s="31"/>
      <c r="M36" s="32"/>
      <c r="N36" s="32"/>
      <c r="O36" s="4"/>
      <c r="P36" s="4"/>
      <c r="Q36" s="4"/>
      <c r="R36" s="4"/>
    </row>
    <row r="37" spans="1:18" s="18" customFormat="1" x14ac:dyDescent="0.35">
      <c r="A37" s="25"/>
      <c r="B37" s="33"/>
      <c r="C37" s="34"/>
      <c r="D37" s="28"/>
      <c r="E37" s="29"/>
      <c r="F37" s="30"/>
      <c r="G37" s="4"/>
      <c r="H37" s="4"/>
      <c r="I37" s="4"/>
      <c r="J37" s="4"/>
      <c r="K37" s="29"/>
      <c r="L37" s="31"/>
      <c r="M37" s="32"/>
      <c r="N37" s="32"/>
      <c r="O37" s="4"/>
      <c r="P37" s="4"/>
      <c r="Q37" s="4"/>
      <c r="R37" s="4"/>
    </row>
    <row r="38" spans="1:18" s="18" customFormat="1" x14ac:dyDescent="0.35">
      <c r="A38" s="25"/>
      <c r="B38" s="33"/>
      <c r="C38" s="34"/>
      <c r="D38" s="28"/>
      <c r="E38" s="29"/>
      <c r="F38" s="30"/>
      <c r="G38" s="4"/>
      <c r="H38" s="4"/>
      <c r="I38" s="4"/>
      <c r="J38" s="4"/>
      <c r="K38" s="32"/>
      <c r="L38" s="31"/>
      <c r="M38" s="32"/>
      <c r="N38" s="32"/>
      <c r="O38" s="4"/>
      <c r="P38" s="4"/>
      <c r="Q38" s="4"/>
      <c r="R38" s="4"/>
    </row>
    <row r="39" spans="1:18" s="18" customFormat="1" x14ac:dyDescent="0.35">
      <c r="A39" s="25"/>
      <c r="B39" s="33"/>
      <c r="C39" s="34"/>
      <c r="D39" s="28"/>
      <c r="E39" s="29"/>
      <c r="F39" s="3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s="18" customFormat="1" x14ac:dyDescent="0.35">
      <c r="A40" s="25"/>
      <c r="B40" s="33"/>
      <c r="C40" s="34"/>
      <c r="D40" s="28"/>
      <c r="E40" s="29"/>
      <c r="F40" s="3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s="18" customFormat="1" x14ac:dyDescent="0.35">
      <c r="A41" s="25"/>
      <c r="B41" s="35"/>
      <c r="C41" s="36"/>
      <c r="D41" s="28"/>
      <c r="E41" s="32"/>
      <c r="F41" s="3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</sheetData>
  <sheetProtection algorithmName="SHA-512" hashValue="s0MF/F3CIp2DM98JVq+JhJRANJKGmiAVReFXYPxT6boIHCfetpribTE6BogDC100R+MBaUin3ikttMmchhBUIw==" saltValue="JelaJ80zz9zDYK/ianPnYQ==" spinCount="100000" sheet="1" selectLockedCells="1"/>
  <mergeCells count="13">
    <mergeCell ref="A1:N1"/>
    <mergeCell ref="D25:N27"/>
    <mergeCell ref="B22:N22"/>
    <mergeCell ref="A4:B4"/>
    <mergeCell ref="A3:B3"/>
    <mergeCell ref="A2:N2"/>
    <mergeCell ref="A5:N5"/>
    <mergeCell ref="K6:N6"/>
    <mergeCell ref="E6:H6"/>
    <mergeCell ref="E23:I23"/>
    <mergeCell ref="E24:I24"/>
    <mergeCell ref="C3:H3"/>
    <mergeCell ref="C4:H4"/>
  </mergeCells>
  <printOptions horizontalCentered="1" verticalCentered="1"/>
  <pageMargins left="0.31496062992125984" right="0.31496062992125984" top="0.35433070866141736" bottom="0" header="0.31496062992125984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v1</vt:lpstr>
      <vt:lpstr>'v1'!Print_Area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Benson</dc:creator>
  <cp:lastModifiedBy>Naomi Benson</cp:lastModifiedBy>
  <cp:lastPrinted>2021-10-06T15:30:10Z</cp:lastPrinted>
  <dcterms:created xsi:type="dcterms:W3CDTF">2020-09-02T09:24:10Z</dcterms:created>
  <dcterms:modified xsi:type="dcterms:W3CDTF">2025-10-13T16:29:36Z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